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C12" i="1"/>
  <c r="E39"/>
  <c r="D39"/>
  <c r="C39"/>
  <c r="F38"/>
  <c r="G39" s="1"/>
  <c r="G38" l="1"/>
  <c r="F39"/>
  <c r="E30"/>
  <c r="D30"/>
  <c r="C30"/>
  <c r="F29"/>
  <c r="G30" s="1"/>
  <c r="E24"/>
  <c r="D24"/>
  <c r="C24"/>
  <c r="F23"/>
  <c r="F24" s="1"/>
  <c r="E18"/>
  <c r="D18"/>
  <c r="C18"/>
  <c r="C40" s="1"/>
  <c r="F17"/>
  <c r="G18" s="1"/>
  <c r="E12"/>
  <c r="E40" s="1"/>
  <c r="D12"/>
  <c r="D40" s="1"/>
  <c r="F11"/>
  <c r="G12" s="1"/>
  <c r="F40" l="1"/>
  <c r="G24"/>
  <c r="G40" s="1"/>
  <c r="G29"/>
  <c r="F30"/>
  <c r="G23"/>
  <c r="G11"/>
  <c r="F12"/>
  <c r="G17"/>
  <c r="F18"/>
</calcChain>
</file>

<file path=xl/sharedStrings.xml><?xml version="1.0" encoding="utf-8"?>
<sst xmlns="http://schemas.openxmlformats.org/spreadsheetml/2006/main" count="105" uniqueCount="52">
  <si>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</si>
  <si>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</si>
  <si>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</si>
  <si>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</si>
  <si>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</si>
  <si>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</si>
  <si>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</si>
  <si>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</si>
  <si>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</si>
  <si>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</si>
  <si>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</si>
  <si>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</si>
  <si>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</si>
  <si>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</si>
  <si>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</si>
  <si>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</si>
  <si>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И.о. главного врача    _______________В. В. Быков</t>
  </si>
  <si>
    <t>Начальник ОМТС      _______________ Р.Ш.Смаилов</t>
  </si>
  <si>
    <t>Исполнитель: экономист отдела материально-технического снабжения</t>
  </si>
  <si>
    <t>Шакирова Г.А.</t>
  </si>
  <si>
    <t>тел/факс. 8(34675) 6-79-98</t>
  </si>
  <si>
    <t>e-mail: mtsucgb@mail.ru</t>
  </si>
  <si>
    <t>Часть IV.Обоснование расчета  начальной (максимальной) цены гражданско-правового договора на поставку детского питания 
за счет бюджета города Югорска (субсидии на реализацию отдельных государственных полномочий в сфере здравоохранения) на 2013 год для нужд МБЛПУ"ЦГБ г.Югорска"</t>
  </si>
  <si>
    <r>
      <t xml:space="preserve"> Способ размещения заказа             </t>
    </r>
    <r>
      <rPr>
        <i/>
        <sz val="11"/>
        <color theme="1"/>
        <rFont val="Times New Roman"/>
        <family val="1"/>
        <charset val="204"/>
      </rPr>
      <t xml:space="preserve">  Открытый аукцион в электронной форме среди субъектов малого предпринимательства</t>
    </r>
  </si>
  <si>
    <t>Начальная (максимальная) цена:  11 035 970 ( Одиннадцать миллионов тридцать пять тысяч девятьсот семьдесят ) рублей 00 копеек</t>
  </si>
  <si>
    <t>Цены действительны до 31.12.2013 года.</t>
  </si>
  <si>
    <t>В цену товара включены расходы: на доставку товара до склада Заказчика ,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</si>
  <si>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ООО"УралСибФарм"</t>
  </si>
  <si>
    <t>Вх. №704 от 12.12.2012г.</t>
  </si>
  <si>
    <t>630027,г.Новосибирск,ул.Обьединения,д.42</t>
  </si>
  <si>
    <t>8(3832)72-21-22</t>
  </si>
  <si>
    <t>ООО"НПП Волтарс"</t>
  </si>
  <si>
    <t>Вх. №705 от 12.12.2012г.</t>
  </si>
  <si>
    <t>620014,г.Екатеринбург,ул.Малышева,д.28</t>
  </si>
  <si>
    <t>8(343)368-36-80</t>
  </si>
  <si>
    <t>ООО"МедЦентр"</t>
  </si>
  <si>
    <t>Вх. №706 от 12.12.2012г.</t>
  </si>
  <si>
    <t>119048,г.Москва,ул.Ефремова,д.13,корп.2</t>
  </si>
  <si>
    <t>Дата составления сводной таблицы  14 декабря  2012 года</t>
  </si>
  <si>
    <t>Адаптированная сухая молочная смесь для смешанного и искусственного скармливания здоровых детей с рождения  до 6 месяцев  с пребиотиками "Нутрилон 1"</t>
  </si>
  <si>
    <t>Последующая адаптированная сухая молочная смесь для смешанного и искусственного вскармливания здоровых детей с 6 месяцев с пребиотиками "Нутрилон 2"</t>
  </si>
  <si>
    <t>Сухой молочный напиток для питания здоровых детей старше 1 года с пребиотиками "Малютка 3"</t>
  </si>
  <si>
    <t>Сухая молочная каша для питания здоровых детей с 5-6  месячного возраста (в ассортименте) "Малютка"</t>
  </si>
  <si>
    <t xml:space="preserve">Состав (на 100 мл готовой смеси):- белки - 1,3 г,- жиры - 3,4 г,- смесь содержит нуклеотиды - 3,2 мг,смесь содержит DHA/ARA,- линолевая кислота - 0,447 г,
- α-линоленовая кислота - 0,083 г,- углеводы - 7,4 г,- лактоза - 7,0 г,-пребиотики - 0,8 г.
Витамины:- А (ретинол) - 54 мкг, - Д3 (холекальциферол) - 1,2 мкг,  - Е (токоферол) - 1,1 мг,- К1 (филлохинон) - 4,4 мкг,- В1 (тиамин) - 0,05 мг,- В2 (рибофлавин) - 0,116 мг,
- В5 (пантотеновая кислота) - 0,33 мг,- В6 (пиридоксин) - 0,04 мг,- В12 (цианокобаламин) - 0,18 мкг,- Вс (фолиевая кислота) - 13 мкг,- С (аскорбиновая кислота) - 9,2 мг,
- Н (биотин) - 1,5 мкг.Минеральные вещества:- кальций - 47 мг,- фосфор - 26 мг,
- хлориды - 42 мг,- магний - 5,1 мг, - железо - 0,53 мг,- цинк - 0,5 мг,- йод - 12 мкг,
- натрий - 17 мг,- медь - 40 мкг,- марганец - 7,5 мкг,- инозит - 3,4 мг,- cелен - 1,5 мкг, 
- холин - 10 мг,- таурин - 5,3 мг,- L-карнитин - 1,1 мг.Энергетическая ценность - 65 ккал. 
Расфасовка жестяная банка  400 гр.
</t>
  </si>
  <si>
    <t xml:space="preserve">Состав (на 100 мл готовой смеси):- белки - 1,4 г,- жиры - 3,0 г,- смесь содержит нуклеотиды - 3,2 мг,смесь содержит DHA/ARA,- линолевая кислота - 0,401 г,- α-линоленовая кислота - 0,074 г,- углеводы - 8,6 г,- лактоза - 6,1 г,- пребиотики - 0,8 г.Витамины:- А (ретинол) - 66 мкг, - Д3 (холекальциферол) - 1,4 мкг,- Е (токоферол) - 1,2 мг,- К1 (филлохинон) – 5,1 мкг,- В1 (тиамин) - 0,054 мг,- В2 (рибофлавин) -0,125 мг,- В5 (пантотеновая кислота) - 0,376 мг,- В6 (пиридоксин) - 0,041 мг,- В12 (цианокобаламин) - 0,17 мкг,- Вс (фолиевая кислота) - 12 мкг,- С (аскорбиновая кислота) - 9,3 мг,
- Н (биотин) - 1,5 мкг,- РР (ниацин) - 0,44 мг.Минеральные вещества:- кальций - 61 мг,
- фосфор - 34 мг, - калий - 64 мг,- хлориды - 43 мг,- магний - 5 мг,- железо - 1 мг, 
- цинк - 0,51 мг,- йод - 12 мкг,- натрий - 21 мг,- медь - 41 мкг,- марганец - 7,8 мкг,- инозит – 4,4 мг,- cелен - 1,6 мкг,- холин - 10 мг, - таурин - 5,4 мг,- L-карнитин - 0,88  мг.
Энергетическая ценность - 67 ккал.Расфасовка жестяная банка - 400 гр.
</t>
  </si>
  <si>
    <t xml:space="preserve">Состав на 100 мл готовой смеси:белки 2 г, жиры 3,1 г, 
смесь содержит пребиотики  0,8 г, углеводы 8,5 г, Минеральные вещества:натрий 25 мг, 
калий 109 мг, кальций 97 мг,фосфор 55 мг, железо 1,1 мг,йод 16 мкг,
Витамины:А (ретинол) 69 мкг,Е (токоферол) 1,2 мг,Д (кальциферол) 1,5 мкг,В1(тиамин) 0,063 мг,В2(рибофлавин) 0,115 мг,В6(пиридоксин) 0,049 мг,фолиевая кислота 13 мкг
аскорбиновая кислота 9,7 мг.таурин 5,4 мг.Расфасовка картонная упаковка 400 гр.
</t>
  </si>
  <si>
    <t xml:space="preserve">Состав (на 100 мл готовой смеси):- белок - 1,5 г,- жиры - 3,3 г,- углеводы - 8,6 г.Минеральные вещества:- кальций - 42 мг,- фосфор - 36 мг,- йод - 11 мкг,- натрий - 20 мг,
- железо - 0,85 мг,- медь - 46 мкг,- марганец – 7,1 мкг.Витамины:- ретинол (А) - 58 мкг,
- кальциферол (Д) - 1,2 мкг,- тиамин (В1) - 0,055 мг,- рибофлавин (В2) - 0,141 мг,
- пиродоксин (В6) - 0,083 мг,- фолиевая кислота - 12,0 мкг,- аскорбиновая кислота – 7,1 мг,
- туарин 5,1 мг.Расфасовка жестяная банка - 400 г.
</t>
  </si>
  <si>
    <t>Сухая кисломолочная смесь для детей  с 6 до 12 месяцев "Нутрилон 2 кисломолочный "</t>
  </si>
  <si>
    <t xml:space="preserve">«Малютка рисовая с курагой» Сухая молочная каша для питания здоровых детей раннего возраста. Состав: обезжиренное сухое молоко, мука рисовая, белки молочной сыворотки, включение фруктов. Сбалансированный комплекс витаминов, минералов и микроэлементов.Состав на 100 г сухого продукта:- белка - 12 г,- железо - 8,0 мг,- кальций - 500 мг,- натрий - 100 мг,- цинк - 3,9мг,- йод - 78 мкг.Расфасовка - 250 г. 
</t>
  </si>
  <si>
    <t xml:space="preserve">«Малютка овсяная с фруктами»Сухая молочная каша для питания здоровых детей раннего возраста.Состав: обезжиренное сухое молоко, мука овсяная, белки молочной сыворотки, включение фруктов. Сбалансированный комплекс витаминов, минералов и микроэлементов.Состав на 100 г сухого продукта:- белка – 12,1 г,- железо - 8,0 мг,- кальций - 500 мг,- натрий – 100 мг,- цинк - 3,9мг,- йод - 78 мкг.Расфасовка - 250 г. 
</t>
  </si>
  <si>
    <t xml:space="preserve">Малютка кукурузная»Сухая молочная каша для питания здоровых детей раннего возраста.Состав: обезжиренное сухое молоко, мука кукурузная, белки молочной сыворотки. Сбалансированный комплекс витаминов, минералов и микроэлементов.
Состав на 100 г сухого продукта:- белка - 12 г, - железо - 8,0 мг,- кальций - 500 мг,
- натрий - 100 мг,- цинк - 3,5мг,- йод - 78 мкг.Расфасовка - 220 г. 
</t>
  </si>
  <si>
    <t xml:space="preserve">«Малютка гречневая»Сухая молочная каша для питания здоровых детей раннего возраста.Состав: обезжиренное сухое молоко, мука гречневая, белки молочной сыворотки. Сбалансированный комплекс витаминов, минералов и микроэлементов.
Состав на 100 г сухого продукта:- белка – 13,2 г,- железо – 8,8 мг,- кальций - 500 мг,
- натрий - 100 мг,- цинк - 3,9мг,- йод - 78 мкг.Расфасовка -  220 г. 
</t>
  </si>
</sst>
</file>

<file path=xl/styles.xml><?xml version="1.0" encoding="utf-8"?>
<styleSheet xmlns="http://schemas.openxmlformats.org/spreadsheetml/2006/main">
  <numFmts count="1">
    <numFmt numFmtId="164" formatCode="0.0"/>
  </numFmts>
  <fonts count="4">
    <font>
      <sz val="11"/>
      <color theme="1"/>
      <name val="Calibri"/>
      <family val="2"/>
      <charset val="204"/>
      <scheme val="minor"/>
    </font>
    <font>
      <b/>
      <sz val="11"/>
      <color theme="1"/>
      <name val="Times New Roman"/>
      <family val="1"/>
      <charset val="204"/>
    </font>
    <font>
      <sz val="11"/>
      <color theme="1"/>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2" fillId="0" borderId="0" xfId="0" applyFont="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2" fontId="2" fillId="2"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0" xfId="0" applyFont="1" applyFill="1" applyBorder="1"/>
    <xf numFmtId="0" fontId="2" fillId="0" borderId="0" xfId="0" applyFont="1" applyBorder="1"/>
    <xf numFmtId="0" fontId="2"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xf numFmtId="0" fontId="2" fillId="0" borderId="1" xfId="0" applyFont="1" applyBorder="1" applyAlignment="1">
      <alignment horizontal="center"/>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xf>
    <xf numFmtId="3"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64"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2" fillId="0" borderId="0" xfId="0" applyFont="1" applyFill="1" applyBorder="1" applyAlignment="1"/>
    <xf numFmtId="0" fontId="2" fillId="0" borderId="0" xfId="0" applyFont="1" applyAlignment="1"/>
    <xf numFmtId="0" fontId="2" fillId="0" borderId="0" xfId="0" applyFont="1" applyFill="1" applyBorder="1" applyAlignment="1">
      <alignment horizontal="left" vertical="center" wrapText="1"/>
    </xf>
    <xf numFmtId="0" fontId="2" fillId="0" borderId="6" xfId="0" applyFont="1" applyBorder="1" applyAlignment="1">
      <alignment horizontal="center"/>
    </xf>
    <xf numFmtId="0" fontId="2" fillId="0" borderId="7" xfId="0" applyFont="1" applyBorder="1" applyAlignment="1"/>
    <xf numFmtId="0" fontId="2" fillId="0" borderId="9" xfId="0" applyFont="1" applyBorder="1" applyAlignment="1">
      <alignment horizontal="center"/>
    </xf>
    <xf numFmtId="0" fontId="2" fillId="0" borderId="10" xfId="0" applyFont="1" applyBorder="1" applyAlignment="1"/>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NumberFormat="1" applyFont="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xf numFmtId="0" fontId="2" fillId="0" borderId="0" xfId="0" applyFont="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4"/>
  <sheetViews>
    <sheetView tabSelected="1" workbookViewId="0">
      <selection activeCell="C9" sqref="C9:E9"/>
    </sheetView>
  </sheetViews>
  <sheetFormatPr defaultRowHeight="15"/>
  <cols>
    <col min="1" max="1" width="14" style="2" customWidth="1"/>
    <col min="2" max="2" width="7.5703125" style="2" customWidth="1"/>
    <col min="3" max="3" width="28.140625" style="2" customWidth="1"/>
    <col min="4" max="4" width="25.42578125" style="2" customWidth="1"/>
    <col min="5" max="5" width="28.140625" style="2" customWidth="1"/>
    <col min="6" max="6" width="12.85546875" style="2" customWidth="1"/>
    <col min="7" max="7" width="12.7109375" style="2" customWidth="1"/>
    <col min="8" max="16384" width="9.140625" style="2"/>
  </cols>
  <sheetData>
    <row r="1" spans="1:7">
      <c r="A1" s="16" t="s">
        <v>22</v>
      </c>
      <c r="B1" s="17"/>
      <c r="C1" s="17"/>
      <c r="D1" s="17"/>
      <c r="E1" s="17"/>
      <c r="F1" s="17"/>
      <c r="G1" s="17"/>
    </row>
    <row r="2" spans="1:7" ht="30" customHeight="1">
      <c r="A2" s="17"/>
      <c r="B2" s="17"/>
      <c r="C2" s="17"/>
      <c r="D2" s="17"/>
      <c r="E2" s="17"/>
      <c r="F2" s="17"/>
      <c r="G2" s="17"/>
    </row>
    <row r="3" spans="1:7">
      <c r="A3" s="1"/>
      <c r="B3" s="3"/>
      <c r="C3" s="3"/>
      <c r="D3" s="3"/>
      <c r="E3" s="3"/>
      <c r="F3" s="3"/>
      <c r="G3" s="3"/>
    </row>
    <row r="4" spans="1:7">
      <c r="A4" s="20" t="s">
        <v>23</v>
      </c>
      <c r="B4" s="20"/>
      <c r="C4" s="20"/>
      <c r="D4" s="20"/>
      <c r="E4" s="20"/>
      <c r="F4" s="20"/>
      <c r="G4" s="20"/>
    </row>
    <row r="5" spans="1:7">
      <c r="A5" s="18" t="s">
        <v>0</v>
      </c>
      <c r="B5" s="19"/>
      <c r="C5" s="18" t="s">
        <v>1</v>
      </c>
      <c r="D5" s="18"/>
      <c r="E5" s="18"/>
      <c r="F5" s="18" t="s">
        <v>2</v>
      </c>
      <c r="G5" s="18" t="s">
        <v>3</v>
      </c>
    </row>
    <row r="6" spans="1:7">
      <c r="A6" s="19"/>
      <c r="B6" s="19"/>
      <c r="C6" s="4">
        <v>1</v>
      </c>
      <c r="D6" s="4">
        <v>2</v>
      </c>
      <c r="E6" s="4">
        <v>3</v>
      </c>
      <c r="F6" s="18"/>
      <c r="G6" s="18"/>
    </row>
    <row r="7" spans="1:7" ht="19.5" customHeight="1">
      <c r="A7" s="18" t="s">
        <v>4</v>
      </c>
      <c r="B7" s="19"/>
      <c r="C7" s="21" t="s">
        <v>39</v>
      </c>
      <c r="D7" s="22"/>
      <c r="E7" s="23"/>
      <c r="F7" s="18" t="s">
        <v>5</v>
      </c>
      <c r="G7" s="18" t="s">
        <v>5</v>
      </c>
    </row>
    <row r="8" spans="1:7" ht="21.75" customHeight="1">
      <c r="A8" s="19"/>
      <c r="B8" s="19"/>
      <c r="C8" s="24"/>
      <c r="D8" s="25"/>
      <c r="E8" s="26"/>
      <c r="F8" s="18"/>
      <c r="G8" s="18"/>
    </row>
    <row r="9" spans="1:7" ht="200.25" customHeight="1">
      <c r="A9" s="18" t="s">
        <v>6</v>
      </c>
      <c r="B9" s="19"/>
      <c r="C9" s="18" t="s">
        <v>43</v>
      </c>
      <c r="D9" s="18"/>
      <c r="E9" s="18"/>
      <c r="F9" s="5" t="s">
        <v>5</v>
      </c>
      <c r="G9" s="5" t="s">
        <v>5</v>
      </c>
    </row>
    <row r="10" spans="1:7">
      <c r="A10" s="27" t="s">
        <v>7</v>
      </c>
      <c r="B10" s="19"/>
      <c r="C10" s="28">
        <v>11500</v>
      </c>
      <c r="D10" s="18"/>
      <c r="E10" s="18"/>
      <c r="F10" s="4" t="s">
        <v>5</v>
      </c>
      <c r="G10" s="4" t="s">
        <v>5</v>
      </c>
    </row>
    <row r="11" spans="1:7">
      <c r="A11" s="29" t="s">
        <v>8</v>
      </c>
      <c r="B11" s="19"/>
      <c r="C11" s="6">
        <v>286.48</v>
      </c>
      <c r="D11" s="6">
        <v>284.45999999999998</v>
      </c>
      <c r="E11" s="6">
        <v>284.66000000000003</v>
      </c>
      <c r="F11" s="7">
        <f>(E11+D11+C11)/3</f>
        <v>285.2</v>
      </c>
      <c r="G11" s="7">
        <f>F11</f>
        <v>285.2</v>
      </c>
    </row>
    <row r="12" spans="1:7">
      <c r="A12" s="30" t="s">
        <v>9</v>
      </c>
      <c r="B12" s="27"/>
      <c r="C12" s="6">
        <f>C11*C10</f>
        <v>3294520</v>
      </c>
      <c r="D12" s="6">
        <f>D11*C10</f>
        <v>3271289.9999999995</v>
      </c>
      <c r="E12" s="6">
        <f>E11*C10</f>
        <v>3273590.0000000005</v>
      </c>
      <c r="F12" s="7">
        <f>F11*C10</f>
        <v>3279800</v>
      </c>
      <c r="G12" s="7">
        <f>F11*C10</f>
        <v>3279800</v>
      </c>
    </row>
    <row r="13" spans="1:7" ht="18" customHeight="1">
      <c r="A13" s="18" t="s">
        <v>4</v>
      </c>
      <c r="B13" s="19"/>
      <c r="C13" s="31" t="s">
        <v>40</v>
      </c>
      <c r="D13" s="32"/>
      <c r="E13" s="32"/>
      <c r="F13" s="18" t="s">
        <v>5</v>
      </c>
      <c r="G13" s="18" t="s">
        <v>5</v>
      </c>
    </row>
    <row r="14" spans="1:7" ht="18" customHeight="1">
      <c r="A14" s="19"/>
      <c r="B14" s="19"/>
      <c r="C14" s="32"/>
      <c r="D14" s="32"/>
      <c r="E14" s="32"/>
      <c r="F14" s="18"/>
      <c r="G14" s="18"/>
    </row>
    <row r="15" spans="1:7" ht="196.5" customHeight="1">
      <c r="A15" s="18" t="s">
        <v>6</v>
      </c>
      <c r="B15" s="19"/>
      <c r="C15" s="32" t="s">
        <v>44</v>
      </c>
      <c r="D15" s="32"/>
      <c r="E15" s="32"/>
      <c r="F15" s="5" t="s">
        <v>5</v>
      </c>
      <c r="G15" s="5" t="s">
        <v>5</v>
      </c>
    </row>
    <row r="16" spans="1:7">
      <c r="A16" s="27" t="s">
        <v>7</v>
      </c>
      <c r="B16" s="19"/>
      <c r="C16" s="33">
        <v>9600</v>
      </c>
      <c r="D16" s="32"/>
      <c r="E16" s="32"/>
      <c r="F16" s="4" t="s">
        <v>5</v>
      </c>
      <c r="G16" s="4" t="s">
        <v>5</v>
      </c>
    </row>
    <row r="17" spans="1:7">
      <c r="A17" s="29" t="s">
        <v>8</v>
      </c>
      <c r="B17" s="19"/>
      <c r="C17" s="6">
        <v>286.48</v>
      </c>
      <c r="D17" s="6">
        <v>284.45999999999998</v>
      </c>
      <c r="E17" s="6">
        <v>284.66000000000003</v>
      </c>
      <c r="F17" s="7">
        <f>(E17+D17+C17)/3</f>
        <v>285.2</v>
      </c>
      <c r="G17" s="7">
        <f>F17</f>
        <v>285.2</v>
      </c>
    </row>
    <row r="18" spans="1:7">
      <c r="A18" s="30" t="s">
        <v>9</v>
      </c>
      <c r="B18" s="27"/>
      <c r="C18" s="6">
        <f>C17*C16</f>
        <v>2750208</v>
      </c>
      <c r="D18" s="6">
        <f>D17*C16</f>
        <v>2730816</v>
      </c>
      <c r="E18" s="6">
        <f>E17*C16</f>
        <v>2732736.0000000005</v>
      </c>
      <c r="F18" s="7">
        <f>F17*C16</f>
        <v>2737920</v>
      </c>
      <c r="G18" s="7">
        <f>F17*C16</f>
        <v>2737920</v>
      </c>
    </row>
    <row r="19" spans="1:7" ht="12.75" customHeight="1">
      <c r="A19" s="18" t="s">
        <v>4</v>
      </c>
      <c r="B19" s="19"/>
      <c r="C19" s="34" t="s">
        <v>41</v>
      </c>
      <c r="D19" s="18"/>
      <c r="E19" s="18"/>
      <c r="F19" s="18" t="s">
        <v>5</v>
      </c>
      <c r="G19" s="18" t="s">
        <v>5</v>
      </c>
    </row>
    <row r="20" spans="1:7" ht="19.5" customHeight="1">
      <c r="A20" s="19"/>
      <c r="B20" s="19"/>
      <c r="C20" s="18"/>
      <c r="D20" s="18"/>
      <c r="E20" s="18"/>
      <c r="F20" s="18"/>
      <c r="G20" s="18"/>
    </row>
    <row r="21" spans="1:7" ht="108" customHeight="1">
      <c r="A21" s="18" t="s">
        <v>6</v>
      </c>
      <c r="B21" s="19"/>
      <c r="C21" s="18" t="s">
        <v>45</v>
      </c>
      <c r="D21" s="18"/>
      <c r="E21" s="18"/>
      <c r="F21" s="5" t="s">
        <v>5</v>
      </c>
      <c r="G21" s="5" t="s">
        <v>5</v>
      </c>
    </row>
    <row r="22" spans="1:7">
      <c r="A22" s="27" t="s">
        <v>7</v>
      </c>
      <c r="B22" s="19"/>
      <c r="C22" s="28">
        <v>10000</v>
      </c>
      <c r="D22" s="18"/>
      <c r="E22" s="18"/>
      <c r="F22" s="4" t="s">
        <v>5</v>
      </c>
      <c r="G22" s="4" t="s">
        <v>5</v>
      </c>
    </row>
    <row r="23" spans="1:7">
      <c r="A23" s="29" t="s">
        <v>8</v>
      </c>
      <c r="B23" s="19"/>
      <c r="C23" s="6">
        <v>158.22999999999999</v>
      </c>
      <c r="D23" s="6">
        <v>155.91999999999999</v>
      </c>
      <c r="E23" s="6">
        <v>157</v>
      </c>
      <c r="F23" s="7">
        <f>(E23+D23+C23)/3</f>
        <v>157.04999999999998</v>
      </c>
      <c r="G23" s="7">
        <f>F23</f>
        <v>157.04999999999998</v>
      </c>
    </row>
    <row r="24" spans="1:7">
      <c r="A24" s="30" t="s">
        <v>9</v>
      </c>
      <c r="B24" s="27"/>
      <c r="C24" s="6">
        <f>C23*C22</f>
        <v>1582300</v>
      </c>
      <c r="D24" s="6">
        <f>D23*C22</f>
        <v>1559199.9999999998</v>
      </c>
      <c r="E24" s="6">
        <f>E23*C22</f>
        <v>1570000</v>
      </c>
      <c r="F24" s="7">
        <f>F23*C22</f>
        <v>1570499.9999999998</v>
      </c>
      <c r="G24" s="7">
        <f>F23*C22</f>
        <v>1570499.9999999998</v>
      </c>
    </row>
    <row r="25" spans="1:7" ht="9.75" customHeight="1">
      <c r="A25" s="18" t="s">
        <v>4</v>
      </c>
      <c r="B25" s="19"/>
      <c r="C25" s="31" t="s">
        <v>47</v>
      </c>
      <c r="D25" s="32"/>
      <c r="E25" s="32"/>
      <c r="F25" s="18" t="s">
        <v>5</v>
      </c>
      <c r="G25" s="18" t="s">
        <v>5</v>
      </c>
    </row>
    <row r="26" spans="1:7" ht="10.5" customHeight="1">
      <c r="A26" s="19"/>
      <c r="B26" s="19"/>
      <c r="C26" s="32"/>
      <c r="D26" s="32"/>
      <c r="E26" s="32"/>
      <c r="F26" s="18"/>
      <c r="G26" s="18"/>
    </row>
    <row r="27" spans="1:7" ht="91.5" customHeight="1">
      <c r="A27" s="18" t="s">
        <v>6</v>
      </c>
      <c r="B27" s="19"/>
      <c r="C27" s="32" t="s">
        <v>46</v>
      </c>
      <c r="D27" s="32"/>
      <c r="E27" s="32"/>
      <c r="F27" s="5" t="s">
        <v>5</v>
      </c>
      <c r="G27" s="5" t="s">
        <v>5</v>
      </c>
    </row>
    <row r="28" spans="1:7">
      <c r="A28" s="27" t="s">
        <v>7</v>
      </c>
      <c r="B28" s="19"/>
      <c r="C28" s="33">
        <v>9000</v>
      </c>
      <c r="D28" s="32"/>
      <c r="E28" s="32"/>
      <c r="F28" s="4" t="s">
        <v>5</v>
      </c>
      <c r="G28" s="4" t="s">
        <v>5</v>
      </c>
    </row>
    <row r="29" spans="1:7">
      <c r="A29" s="29" t="s">
        <v>8</v>
      </c>
      <c r="B29" s="19"/>
      <c r="C29" s="6">
        <v>291.05</v>
      </c>
      <c r="D29" s="6">
        <v>289</v>
      </c>
      <c r="E29" s="6">
        <v>289.2</v>
      </c>
      <c r="F29" s="7">
        <f>(E29+D29+C29)/3</f>
        <v>289.75</v>
      </c>
      <c r="G29" s="7">
        <f>F29</f>
        <v>289.75</v>
      </c>
    </row>
    <row r="30" spans="1:7">
      <c r="A30" s="30" t="s">
        <v>9</v>
      </c>
      <c r="B30" s="27"/>
      <c r="C30" s="6">
        <f>C29*C28</f>
        <v>2619450</v>
      </c>
      <c r="D30" s="6">
        <f>D29*C28</f>
        <v>2601000</v>
      </c>
      <c r="E30" s="6">
        <f>E29*C28</f>
        <v>2602800</v>
      </c>
      <c r="F30" s="7">
        <f>F29*C28</f>
        <v>2607750</v>
      </c>
      <c r="G30" s="7">
        <f>F29*C28</f>
        <v>2607750</v>
      </c>
    </row>
    <row r="31" spans="1:7" ht="15.75" customHeight="1">
      <c r="A31" s="18" t="s">
        <v>4</v>
      </c>
      <c r="B31" s="19"/>
      <c r="C31" s="31" t="s">
        <v>42</v>
      </c>
      <c r="D31" s="32"/>
      <c r="E31" s="32"/>
      <c r="F31" s="18" t="s">
        <v>5</v>
      </c>
      <c r="G31" s="18" t="s">
        <v>5</v>
      </c>
    </row>
    <row r="32" spans="1:7" ht="17.25" customHeight="1">
      <c r="A32" s="19"/>
      <c r="B32" s="19"/>
      <c r="C32" s="32"/>
      <c r="D32" s="32"/>
      <c r="E32" s="32"/>
      <c r="F32" s="18"/>
      <c r="G32" s="18"/>
    </row>
    <row r="33" spans="1:7" ht="76.5" customHeight="1">
      <c r="A33" s="18" t="s">
        <v>6</v>
      </c>
      <c r="B33" s="19"/>
      <c r="C33" s="32" t="s">
        <v>48</v>
      </c>
      <c r="D33" s="32"/>
      <c r="E33" s="32"/>
      <c r="F33" s="5" t="s">
        <v>5</v>
      </c>
      <c r="G33" s="5" t="s">
        <v>5</v>
      </c>
    </row>
    <row r="34" spans="1:7" ht="76.5" customHeight="1">
      <c r="A34" s="18" t="s">
        <v>6</v>
      </c>
      <c r="B34" s="19"/>
      <c r="C34" s="35" t="s">
        <v>49</v>
      </c>
      <c r="D34" s="36"/>
      <c r="E34" s="37"/>
      <c r="F34" s="5"/>
      <c r="G34" s="5"/>
    </row>
    <row r="35" spans="1:7" ht="76.5" customHeight="1">
      <c r="A35" s="18" t="s">
        <v>6</v>
      </c>
      <c r="B35" s="19"/>
      <c r="C35" s="35" t="s">
        <v>50</v>
      </c>
      <c r="D35" s="36"/>
      <c r="E35" s="37"/>
      <c r="F35" s="5"/>
      <c r="G35" s="5"/>
    </row>
    <row r="36" spans="1:7" ht="76.5" customHeight="1">
      <c r="A36" s="18" t="s">
        <v>6</v>
      </c>
      <c r="B36" s="19"/>
      <c r="C36" s="35" t="s">
        <v>51</v>
      </c>
      <c r="D36" s="36"/>
      <c r="E36" s="37"/>
      <c r="F36" s="5"/>
      <c r="G36" s="5"/>
    </row>
    <row r="37" spans="1:7">
      <c r="A37" s="27" t="s">
        <v>7</v>
      </c>
      <c r="B37" s="19"/>
      <c r="C37" s="33">
        <v>12000</v>
      </c>
      <c r="D37" s="32"/>
      <c r="E37" s="32"/>
      <c r="F37" s="4" t="s">
        <v>5</v>
      </c>
      <c r="G37" s="4" t="s">
        <v>5</v>
      </c>
    </row>
    <row r="38" spans="1:7">
      <c r="A38" s="29" t="s">
        <v>8</v>
      </c>
      <c r="B38" s="19"/>
      <c r="C38" s="6">
        <v>71.069999999999993</v>
      </c>
      <c r="D38" s="6">
        <v>68.61</v>
      </c>
      <c r="E38" s="6">
        <v>70.319999999999993</v>
      </c>
      <c r="F38" s="7">
        <f>(E38+D38+C38)/3</f>
        <v>70</v>
      </c>
      <c r="G38" s="7">
        <f>F38</f>
        <v>70</v>
      </c>
    </row>
    <row r="39" spans="1:7">
      <c r="A39" s="30" t="s">
        <v>9</v>
      </c>
      <c r="B39" s="27"/>
      <c r="C39" s="6">
        <f>C38*C37</f>
        <v>852839.99999999988</v>
      </c>
      <c r="D39" s="6">
        <f>D38*C37</f>
        <v>823320</v>
      </c>
      <c r="E39" s="6">
        <f>E38*C37</f>
        <v>843839.99999999988</v>
      </c>
      <c r="F39" s="7">
        <f>F38*C37</f>
        <v>840000</v>
      </c>
      <c r="G39" s="7">
        <f>F38*C37</f>
        <v>840000</v>
      </c>
    </row>
    <row r="40" spans="1:7" ht="15.75" thickBot="1">
      <c r="A40" s="38" t="s">
        <v>9</v>
      </c>
      <c r="B40" s="39"/>
      <c r="C40" s="8">
        <f>C12+C18+C24+C30+C39</f>
        <v>11099318</v>
      </c>
      <c r="D40" s="8">
        <f>D12+D18+D24+D30+D39</f>
        <v>10985626</v>
      </c>
      <c r="E40" s="8">
        <f>E12+E18+E24+E30+E39</f>
        <v>11022966</v>
      </c>
      <c r="F40" s="8">
        <f>(C40+D40+E40)/3</f>
        <v>11035970</v>
      </c>
      <c r="G40" s="8">
        <f>G12+G18+G24+G30+G39</f>
        <v>11035970</v>
      </c>
    </row>
    <row r="42" spans="1:7" ht="21" customHeight="1">
      <c r="A42" s="40" t="s">
        <v>24</v>
      </c>
      <c r="B42" s="41"/>
      <c r="C42" s="41"/>
      <c r="D42" s="41"/>
      <c r="E42" s="41"/>
      <c r="F42" s="41"/>
      <c r="G42" s="41"/>
    </row>
    <row r="43" spans="1:7" ht="51.75" customHeight="1">
      <c r="A43" s="42" t="s">
        <v>26</v>
      </c>
      <c r="B43" s="41"/>
      <c r="C43" s="41"/>
      <c r="D43" s="41"/>
      <c r="E43" s="41"/>
      <c r="F43" s="41"/>
      <c r="G43" s="41"/>
    </row>
    <row r="44" spans="1:7">
      <c r="A44" s="40" t="s">
        <v>25</v>
      </c>
      <c r="B44" s="41"/>
      <c r="C44" s="41"/>
      <c r="D44" s="41"/>
    </row>
    <row r="45" spans="1:7" ht="15.75" thickBot="1">
      <c r="B45" s="9"/>
      <c r="C45" s="10"/>
      <c r="D45" s="10"/>
    </row>
    <row r="46" spans="1:7" ht="45.75" thickBot="1">
      <c r="A46" s="43" t="s">
        <v>10</v>
      </c>
      <c r="B46" s="44"/>
      <c r="C46" s="11" t="s">
        <v>11</v>
      </c>
      <c r="D46" s="12" t="s">
        <v>12</v>
      </c>
      <c r="E46" s="45" t="s">
        <v>13</v>
      </c>
      <c r="F46" s="46"/>
      <c r="G46" s="13" t="s">
        <v>14</v>
      </c>
    </row>
    <row r="47" spans="1:7">
      <c r="A47" s="50">
        <v>1</v>
      </c>
      <c r="B47" s="51"/>
      <c r="C47" s="47" t="s">
        <v>27</v>
      </c>
      <c r="D47" s="47" t="s">
        <v>28</v>
      </c>
      <c r="E47" s="50" t="s">
        <v>29</v>
      </c>
      <c r="F47" s="54"/>
      <c r="G47" s="47" t="s">
        <v>30</v>
      </c>
    </row>
    <row r="48" spans="1:7" ht="15.75" thickBot="1">
      <c r="A48" s="52"/>
      <c r="B48" s="53"/>
      <c r="C48" s="48"/>
      <c r="D48" s="48"/>
      <c r="E48" s="55"/>
      <c r="F48" s="56"/>
      <c r="G48" s="48"/>
    </row>
    <row r="49" spans="1:7">
      <c r="A49" s="50">
        <v>2</v>
      </c>
      <c r="B49" s="51"/>
      <c r="C49" s="47" t="s">
        <v>31</v>
      </c>
      <c r="D49" s="47" t="s">
        <v>32</v>
      </c>
      <c r="E49" s="50" t="s">
        <v>33</v>
      </c>
      <c r="F49" s="54"/>
      <c r="G49" s="47" t="s">
        <v>34</v>
      </c>
    </row>
    <row r="50" spans="1:7" ht="15.75" thickBot="1">
      <c r="A50" s="52"/>
      <c r="B50" s="53"/>
      <c r="C50" s="48"/>
      <c r="D50" s="48"/>
      <c r="E50" s="55"/>
      <c r="F50" s="56"/>
      <c r="G50" s="48"/>
    </row>
    <row r="51" spans="1:7">
      <c r="A51" s="50">
        <v>3</v>
      </c>
      <c r="B51" s="51"/>
      <c r="C51" s="47" t="s">
        <v>35</v>
      </c>
      <c r="D51" s="47" t="s">
        <v>36</v>
      </c>
      <c r="E51" s="50" t="s">
        <v>37</v>
      </c>
      <c r="F51" s="54"/>
      <c r="G51" s="47"/>
    </row>
    <row r="52" spans="1:7" ht="15.75" thickBot="1">
      <c r="A52" s="52"/>
      <c r="B52" s="53"/>
      <c r="C52" s="48"/>
      <c r="D52" s="48"/>
      <c r="E52" s="55"/>
      <c r="F52" s="56"/>
      <c r="G52" s="48"/>
    </row>
    <row r="53" spans="1:7" ht="10.5" customHeight="1">
      <c r="A53" s="14"/>
      <c r="B53" s="14"/>
      <c r="C53" s="14"/>
      <c r="D53" s="14"/>
      <c r="E53" s="14"/>
      <c r="F53" s="14"/>
      <c r="G53" s="15"/>
    </row>
    <row r="54" spans="1:7" ht="6" customHeight="1">
      <c r="A54" s="49" t="s">
        <v>15</v>
      </c>
      <c r="B54" s="49"/>
      <c r="C54" s="49"/>
      <c r="D54" s="49"/>
      <c r="E54" s="49"/>
      <c r="F54" s="49"/>
      <c r="G54" s="49"/>
    </row>
    <row r="55" spans="1:7" ht="45" customHeight="1">
      <c r="A55" s="49"/>
      <c r="B55" s="49"/>
      <c r="C55" s="49"/>
      <c r="D55" s="49"/>
      <c r="E55" s="49"/>
      <c r="F55" s="49"/>
      <c r="G55" s="49"/>
    </row>
    <row r="56" spans="1:7">
      <c r="A56" s="14"/>
      <c r="B56" s="14"/>
      <c r="C56" s="14"/>
      <c r="D56" s="14"/>
      <c r="E56" s="14"/>
      <c r="F56" s="14"/>
      <c r="G56" s="15"/>
    </row>
    <row r="57" spans="1:7">
      <c r="A57" s="57" t="s">
        <v>16</v>
      </c>
      <c r="B57" s="41"/>
      <c r="C57" s="41"/>
      <c r="D57" s="41"/>
      <c r="E57" s="41"/>
      <c r="F57" s="41"/>
    </row>
    <row r="59" spans="1:7" ht="18" customHeight="1">
      <c r="A59" s="41" t="s">
        <v>17</v>
      </c>
      <c r="B59" s="41"/>
      <c r="C59" s="41"/>
      <c r="D59" s="41"/>
      <c r="E59" s="41"/>
    </row>
    <row r="60" spans="1:7" ht="22.5" customHeight="1">
      <c r="A60" s="41" t="s">
        <v>38</v>
      </c>
      <c r="B60" s="41"/>
      <c r="C60" s="41"/>
      <c r="D60" s="41"/>
      <c r="E60" s="41"/>
    </row>
    <row r="61" spans="1:7">
      <c r="A61" s="2" t="s">
        <v>18</v>
      </c>
    </row>
    <row r="62" spans="1:7" ht="16.5" customHeight="1">
      <c r="A62" s="58" t="s">
        <v>19</v>
      </c>
      <c r="B62" s="58"/>
      <c r="C62" s="58"/>
      <c r="D62" s="58"/>
    </row>
    <row r="63" spans="1:7">
      <c r="A63" s="2" t="s">
        <v>20</v>
      </c>
    </row>
    <row r="64" spans="1:7">
      <c r="A64" s="2" t="s">
        <v>21</v>
      </c>
    </row>
  </sheetData>
  <mergeCells count="88">
    <mergeCell ref="A57:F57"/>
    <mergeCell ref="A59:E59"/>
    <mergeCell ref="A60:E60"/>
    <mergeCell ref="A62:D62"/>
    <mergeCell ref="A51:B52"/>
    <mergeCell ref="C51:C52"/>
    <mergeCell ref="D51:D52"/>
    <mergeCell ref="E51:F52"/>
    <mergeCell ref="G51:G52"/>
    <mergeCell ref="A54:G55"/>
    <mergeCell ref="G47:G48"/>
    <mergeCell ref="A49:B50"/>
    <mergeCell ref="C49:C50"/>
    <mergeCell ref="D49:D50"/>
    <mergeCell ref="E49:F50"/>
    <mergeCell ref="G49:G50"/>
    <mergeCell ref="A47:B48"/>
    <mergeCell ref="C47:C48"/>
    <mergeCell ref="D47:D48"/>
    <mergeCell ref="E47:F48"/>
    <mergeCell ref="A38:B38"/>
    <mergeCell ref="A40:B40"/>
    <mergeCell ref="A42:G42"/>
    <mergeCell ref="A43:G43"/>
    <mergeCell ref="A46:B46"/>
    <mergeCell ref="E46:F46"/>
    <mergeCell ref="A39:B39"/>
    <mergeCell ref="A44:D44"/>
    <mergeCell ref="C31:E32"/>
    <mergeCell ref="F31:F32"/>
    <mergeCell ref="G31:G32"/>
    <mergeCell ref="A33:B33"/>
    <mergeCell ref="C33:E33"/>
    <mergeCell ref="A37:B37"/>
    <mergeCell ref="C37:E37"/>
    <mergeCell ref="A23:B23"/>
    <mergeCell ref="C25:E26"/>
    <mergeCell ref="F25:F26"/>
    <mergeCell ref="A27:B27"/>
    <mergeCell ref="C27:E27"/>
    <mergeCell ref="A28:B28"/>
    <mergeCell ref="C28:E28"/>
    <mergeCell ref="C34:E34"/>
    <mergeCell ref="C35:E35"/>
    <mergeCell ref="C36:E36"/>
    <mergeCell ref="A34:B34"/>
    <mergeCell ref="A35:B35"/>
    <mergeCell ref="A36:B36"/>
    <mergeCell ref="A31:B32"/>
    <mergeCell ref="A29:B29"/>
    <mergeCell ref="A30:B30"/>
    <mergeCell ref="G25:G26"/>
    <mergeCell ref="A24:B24"/>
    <mergeCell ref="A25:B26"/>
    <mergeCell ref="A17:B17"/>
    <mergeCell ref="A18:B18"/>
    <mergeCell ref="G19:G20"/>
    <mergeCell ref="C22:E22"/>
    <mergeCell ref="F13:F14"/>
    <mergeCell ref="G13:G14"/>
    <mergeCell ref="A15:B15"/>
    <mergeCell ref="C15:E15"/>
    <mergeCell ref="A16:B16"/>
    <mergeCell ref="C16:E16"/>
    <mergeCell ref="A22:B22"/>
    <mergeCell ref="A19:B20"/>
    <mergeCell ref="C19:E20"/>
    <mergeCell ref="F19:F20"/>
    <mergeCell ref="A21:B21"/>
    <mergeCell ref="C21:E21"/>
    <mergeCell ref="A10:B10"/>
    <mergeCell ref="C10:E10"/>
    <mergeCell ref="A11:B11"/>
    <mergeCell ref="A12:B12"/>
    <mergeCell ref="A13:B14"/>
    <mergeCell ref="C13:E14"/>
    <mergeCell ref="A7:B8"/>
    <mergeCell ref="C7:E8"/>
    <mergeCell ref="F7:F8"/>
    <mergeCell ref="G7:G8"/>
    <mergeCell ref="A9:B9"/>
    <mergeCell ref="C9:E9"/>
    <mergeCell ref="A1:G2"/>
    <mergeCell ref="A5:B6"/>
    <mergeCell ref="C5:E5"/>
    <mergeCell ref="F5:F6"/>
    <mergeCell ref="G5:G6"/>
    <mergeCell ref="A4:G4"/>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23"/>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2012-12-26T06:09:56Z</dcterms:modified>
</cp:coreProperties>
</file>